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6\1 výzva\"/>
    </mc:Choice>
  </mc:AlternateContent>
  <xr:revisionPtr revIDLastSave="0" documentId="13_ncr:1_{EDEBD58C-B741-4424-B2A9-26F9EAAAE25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R7" i="1"/>
  <c r="S7" i="1"/>
  <c r="O7" i="1"/>
  <c r="P12" i="1" l="1"/>
  <c r="Q12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<sst xmlns="http://schemas.openxmlformats.org/spreadsheetml/2006/main" count="45" uniqueCount="41">
  <si>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</si>
  <si>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</si>
  <si>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</si>
  <si>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</si>
  <si>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</si>
  <si>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</si>
  <si>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</si>
  <si>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</si>
  <si>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</si>
  <si>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</si>
  <si>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</si>
  <si>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</si>
  <si>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</si>
  <si>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</si>
  <si>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</si>
  <si>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</si>
  <si>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</si>
  <si>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</si>
  <si>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</si>
  <si>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</si>
  <si>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</si>
  <si>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</si>
  <si>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</si>
  <si>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</si>
  <si>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</si>
  <si>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</si>
  <si>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</si>
  <si>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</si>
  <si>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</si>
  <si>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036 - 2024 </t>
  </si>
  <si>
    <t>Společná faktura</t>
  </si>
  <si>
    <t xml:space="preserve">Pokud financováno z projektových prostředků, pak ŘEŠITEL uvede: NÁZEV A ČÍSLO DOTAČNÍHO PROJEKTU </t>
  </si>
  <si>
    <t>50 dní</t>
  </si>
  <si>
    <t>Ing. Markéta Lintimerová,
Tel.: 37763 2543</t>
  </si>
  <si>
    <t>Technická 8, 
301 00 Plzeň,
Fakulta aplikovaných věd -  Nové technologie pro informační společnost,
místnost UN 526</t>
  </si>
  <si>
    <t>Měřicí karty</t>
  </si>
  <si>
    <t>Měřicí šasi</t>
  </si>
  <si>
    <r>
      <t xml:space="preserve">Měřicí karty pro měření napětí; 
pro použití v měřicí platformě NI CompactDAQ; 
minimálně 4 kanály; 
vstupní konektor – BNC; 
vstupní měřený napěťový rozsah alespoň +-60V; 
vzorkovací frekvence alespoň 50kS/s na kanál; 
AD převodník s rozlišením alespoň 24 bitů; 
</t>
    </r>
    <r>
      <rPr>
        <b/>
        <sz val="11"/>
        <rFont val="Calibri"/>
        <family val="2"/>
        <charset val="238"/>
        <scheme val="minor"/>
      </rPr>
      <t xml:space="preserve">kompatibilní s měřicí kartou NI-9229; </t>
    </r>
    <r>
      <rPr>
        <sz val="11"/>
        <rFont val="Calibri"/>
        <family val="2"/>
        <charset val="238"/>
        <scheme val="minor"/>
      </rPr>
      <t xml:space="preserve">
2letý standardní servisní program pro hardware.</t>
    </r>
  </si>
  <si>
    <r>
      <t xml:space="preserve">Měřicí karty pro měření napětí; 
pro použití v měřicí platformě NI CompactDAQ; 
minimálně 4 kanály; vstupní konektor – svorkovnice; 
vstupní měřený napěťový rozsah alespoň +-60V; 
vzorkovací frekvence alespoň 50kS/s na kanál; 
AD převodník s rozlišením alespoň 24 bitů; 
</t>
    </r>
    <r>
      <rPr>
        <b/>
        <sz val="11"/>
        <rFont val="Calibri"/>
        <family val="2"/>
        <charset val="238"/>
        <scheme val="minor"/>
      </rPr>
      <t xml:space="preserve">kompatibilní s měřicí kartou NI-9229; </t>
    </r>
    <r>
      <rPr>
        <sz val="11"/>
        <rFont val="Calibri"/>
        <family val="2"/>
        <charset val="238"/>
        <scheme val="minor"/>
      </rPr>
      <t xml:space="preserve">
2letý standardní servisní program pro hardware </t>
    </r>
  </si>
  <si>
    <r>
      <t xml:space="preserve">Měřicí šasi pro měřicí karty platformy NI CompactDAQ; 
8 slotů; 
připojení přes Ethernet; 
konektor RJ45; 
s napájecím adapterem; 
</t>
    </r>
    <r>
      <rPr>
        <b/>
        <sz val="11"/>
        <rFont val="Calibri"/>
        <family val="2"/>
        <charset val="238"/>
        <scheme val="minor"/>
      </rPr>
      <t xml:space="preserve">kompatibilní s cDAQ-9189; </t>
    </r>
    <r>
      <rPr>
        <sz val="11"/>
        <rFont val="Calibri"/>
        <family val="2"/>
        <charset val="238"/>
        <scheme val="minor"/>
      </rPr>
      <t xml:space="preserve">
2letý standardní servisní program pro hardware.</t>
    </r>
  </si>
  <si>
    <t>2letý standardní servisní program pro hardware.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</si>
</sst>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0" fillId="4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3" borderId="13" xfId="0" applyNumberForma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4" borderId="1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  <protection locked="0"/>
    </xf>
    <xf numFmtId="0" fontId="13" fillId="5" borderId="12" xfId="0" applyFon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C1" zoomScaleNormal="100" workbookViewId="0">
      <selection activeCell="G7" sqref="G7:G9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03.140625" style="1" customWidth="1"/>
    <col min="7" max="7" width="35.85546875" style="4" customWidth="1"/>
    <col min="8" max="8" width="22.85546875" style="4" customWidth="1"/>
    <col min="9" max="9" width="17.28515625" style="1" customWidth="1"/>
    <col min="10" max="10" width="29" hidden="1" customWidth="1"/>
    <col min="11" max="11" width="26.85546875" customWidth="1"/>
    <col min="12" max="12" width="27.7109375" customWidth="1"/>
    <col min="13" max="13" width="32.7109375" style="4" customWidth="1"/>
    <col min="14" max="14" width="27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62" t="s">
        <v>29</v>
      </c>
      <c r="C1" s="63"/>
      <c r="D1" s="6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9.5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61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61" t="s">
        <v>8</v>
      </c>
      <c r="S6" s="61" t="s">
        <v>9</v>
      </c>
      <c r="T6" s="22" t="s">
        <v>23</v>
      </c>
      <c r="U6" s="22" t="s">
        <v>24</v>
      </c>
    </row>
    <row r="7" spans="1:21" ht="168" customHeight="1" thickTop="1" x14ac:dyDescent="0.25">
      <c r="A7" s="25"/>
      <c r="B7" s="60">
        <v>1</v>
      </c>
      <c r="C7" s="43" t="s">
        <v>35</v>
      </c>
      <c r="D7" s="44">
        <v>4</v>
      </c>
      <c r="E7" s="45" t="s">
        <v>26</v>
      </c>
      <c r="F7" s="46" t="s">
        <v>37</v>
      </c>
      <c r="G7" s="90"/>
      <c r="H7" s="74" t="s">
        <v>30</v>
      </c>
      <c r="I7" s="77" t="s">
        <v>27</v>
      </c>
      <c r="J7" s="80"/>
      <c r="K7" s="74" t="s">
        <v>40</v>
      </c>
      <c r="L7" s="74" t="s">
        <v>33</v>
      </c>
      <c r="M7" s="74" t="s">
        <v>34</v>
      </c>
      <c r="N7" s="85" t="s">
        <v>32</v>
      </c>
      <c r="O7" s="47">
        <f>P7*D7</f>
        <v>264000</v>
      </c>
      <c r="P7" s="48">
        <v>66000</v>
      </c>
      <c r="Q7" s="93"/>
      <c r="R7" s="49">
        <f>D7*Q7</f>
        <v>0</v>
      </c>
      <c r="S7" s="50" t="str">
        <f t="shared" ref="S7" si="0">IF(ISNUMBER(Q7), IF(Q7&gt;P7,"NEVYHOVUJE","VYHOVUJE")," ")</f>
        <v xml:space="preserve"> </v>
      </c>
      <c r="T7" s="77"/>
      <c r="U7" s="74" t="s">
        <v>13</v>
      </c>
    </row>
    <row r="8" spans="1:21" ht="147" customHeight="1" x14ac:dyDescent="0.25">
      <c r="A8" s="25"/>
      <c r="B8" s="51">
        <v>2</v>
      </c>
      <c r="C8" s="52" t="s">
        <v>35</v>
      </c>
      <c r="D8" s="53">
        <v>12</v>
      </c>
      <c r="E8" s="54" t="s">
        <v>26</v>
      </c>
      <c r="F8" s="55" t="s">
        <v>38</v>
      </c>
      <c r="G8" s="91"/>
      <c r="H8" s="75"/>
      <c r="I8" s="78"/>
      <c r="J8" s="81"/>
      <c r="K8" s="75"/>
      <c r="L8" s="83"/>
      <c r="M8" s="83"/>
      <c r="N8" s="86"/>
      <c r="O8" s="56">
        <f>P8*D8</f>
        <v>792000</v>
      </c>
      <c r="P8" s="57">
        <v>66000</v>
      </c>
      <c r="Q8" s="94"/>
      <c r="R8" s="58">
        <f>D8*Q8</f>
        <v>0</v>
      </c>
      <c r="S8" s="59" t="str">
        <f t="shared" ref="S8:S9" si="1">IF(ISNUMBER(Q8), IF(Q8&gt;P8,"NEVYHOVUJE","VYHOVUJE")," ")</f>
        <v xml:space="preserve"> </v>
      </c>
      <c r="T8" s="78"/>
      <c r="U8" s="88"/>
    </row>
    <row r="9" spans="1:21" ht="155.25" customHeight="1" thickBot="1" x14ac:dyDescent="0.3">
      <c r="A9" s="25"/>
      <c r="B9" s="34">
        <v>4</v>
      </c>
      <c r="C9" s="35" t="s">
        <v>36</v>
      </c>
      <c r="D9" s="36">
        <v>2</v>
      </c>
      <c r="E9" s="37" t="s">
        <v>26</v>
      </c>
      <c r="F9" s="38" t="s">
        <v>39</v>
      </c>
      <c r="G9" s="92"/>
      <c r="H9" s="76"/>
      <c r="I9" s="79"/>
      <c r="J9" s="82"/>
      <c r="K9" s="76"/>
      <c r="L9" s="84"/>
      <c r="M9" s="84"/>
      <c r="N9" s="87"/>
      <c r="O9" s="39">
        <f>P9*D9</f>
        <v>132000</v>
      </c>
      <c r="P9" s="40">
        <v>66000</v>
      </c>
      <c r="Q9" s="95"/>
      <c r="R9" s="41">
        <f>D9*Q9</f>
        <v>0</v>
      </c>
      <c r="S9" s="42" t="str">
        <f t="shared" si="1"/>
        <v xml:space="preserve"> </v>
      </c>
      <c r="T9" s="79"/>
      <c r="U9" s="89"/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65" t="s">
        <v>10</v>
      </c>
      <c r="C11" s="66"/>
      <c r="D11" s="66"/>
      <c r="E11" s="66"/>
      <c r="F11" s="66"/>
      <c r="G11" s="66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67" t="s">
        <v>12</v>
      </c>
      <c r="R11" s="68"/>
      <c r="S11" s="69"/>
      <c r="T11" s="20"/>
      <c r="U11" s="29"/>
    </row>
    <row r="12" spans="1:21" ht="33" customHeight="1" thickTop="1" thickBot="1" x14ac:dyDescent="0.3">
      <c r="B12" s="70" t="s">
        <v>25</v>
      </c>
      <c r="C12" s="70"/>
      <c r="D12" s="70"/>
      <c r="E12" s="70"/>
      <c r="F12" s="70"/>
      <c r="G12" s="70"/>
      <c r="H12" s="30"/>
      <c r="K12" s="7"/>
      <c r="L12" s="7"/>
      <c r="M12" s="7"/>
      <c r="N12" s="31"/>
      <c r="O12" s="31"/>
      <c r="P12" s="32">
        <f>SUM(O7:O9)</f>
        <v>1188000</v>
      </c>
      <c r="Q12" s="71">
        <f>SUM(R7:R9)</f>
        <v>0</v>
      </c>
      <c r="R12" s="72"/>
      <c r="S12" s="73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RRlHQNk7qsLqwbTfDD+m465cfB60ATmJBgPWITwt9Tyk1tWb+v4Zy1v5xq8Gtc7Ucyku+e7zoLxK9s+JqSQeRg==" saltValue="XrKAsi53P0nAhUlVvTj+GQ==" spinCount="100000" sheet="1" objects="1" scenarios="1"/>
  <mergeCells count="15">
    <mergeCell ref="K7:K9"/>
    <mergeCell ref="J7:J9"/>
    <mergeCell ref="L7:L9"/>
    <mergeCell ref="N7:N9"/>
    <mergeCell ref="M7:M9"/>
    <mergeCell ref="T7:T9"/>
    <mergeCell ref="U7:U9"/>
    <mergeCell ref="B1:D1"/>
    <mergeCell ref="G3:N3"/>
    <mergeCell ref="B11:G11"/>
    <mergeCell ref="Q11:S11"/>
    <mergeCell ref="B12:G12"/>
    <mergeCell ref="Q12:S12"/>
    <mergeCell ref="H7:H9"/>
    <mergeCell ref="I7:I9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2024-10-14T04:35:14Z</cp:lastPrinted>
  <dcterms:created xsi:type="dcterms:W3CDTF">2014-03-05T12:43:32Z</dcterms:created>
  <dcterms:modified xsi:type="dcterms:W3CDTF">2024-10-14T08:01:59Z</dcterms:modified>
</cp:coreProperties>
</file>